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<sst xmlns="http://schemas.openxmlformats.org/spreadsheetml/2006/main" count="464" uniqueCount="134">
  <si>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</si>
  <si>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</si>
  <si>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</si>
  <si>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</si>
  <si>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</si>
  <si>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</si>
  <si>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</si>
  <si>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</si>
  <si>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</si>
  <si>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</si>
  <si>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</si>
  <si>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</si>
  <si>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</si>
  <si>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</si>
  <si>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</si>
  <si>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</si>
  <si>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</si>
  <si>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</si>
  <si>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</si>
  <si>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</si>
  <si>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</si>
  <si>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</si>
  <si>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</si>
  <si>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</si>
  <si>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</si>
  <si>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</si>
  <si>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</si>
  <si>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</si>
  <si>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</si>
  <si>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</si>
  <si>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</si>
  <si>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</si>
  <si>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</si>
  <si>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</si>
  <si>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</si>
  <si>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</si>
  <si>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</si>
  <si>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</si>
  <si>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</si>
  <si>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</si>
  <si>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</si>
  <si>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</si>
  <si>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</si>
  <si>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</si>
  <si>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</si>
  <si>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</si>
  <si>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</si>
  <si>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</si>
  <si>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</si>
  <si>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</si>
  <si>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</si>
  <si>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</si>
  <si>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</si>
  <si>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</si>
  <si>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</si>
  <si>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</si>
  <si>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</si>
  <si>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</si>
  <si>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</si>
  <si>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</si>
  <si>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</si>
  <si>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</si>
  <si>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</si>
  <si>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</si>
  <si>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</si>
  <si>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</si>
  <si>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</si>
  <si>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</si>
  <si>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</si>
  <si>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</si>
  <si>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</si>
  <si>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</si>
  <si>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</si>
  <si>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</si>
  <si>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</si>
  <si>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</si>
  <si>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</si>
  <si>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</si>
  <si>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</si>
  <si>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</si>
  <si>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</si>
  <si>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</si>
  <si>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</si>
  <si>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</si>
  <si>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</si>
  <si>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</si>
  <si>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</si>
  <si>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</si>
  <si>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</si>
  <si>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</si>
  <si>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</si>
  <si>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</si>
  <si>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</si>
  <si>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</si>
  <si>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</si>
  <si>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</si>
  <si>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</si>
  <si>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</si>
  <si>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</si>
  <si>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</si>
  <si>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</si>
  <si>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</si>
  <si>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</si>
  <si>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</si>
  <si>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</si>
  <si>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</si>
  <si>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</si>
  <si>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</si>
  <si>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</si>
  <si>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</si>
  <si>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</si>
  <si>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</si>
  <si>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</si>
  <si>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</si>
  <si>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</si>
  <si>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</si>
  <si>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</si>
  <si>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</si>
  <si>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</si>
  <si>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</si>
  <si>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</si>
  <si>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</si>
  <si>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</si>
  <si>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</si>
  <si>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</si>
  <si>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</si>
  <si>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</si>
  <si>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</si>
  <si>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</si>
  <si>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01.01.2019</t>
  </si>
  <si>
    <r>
      <t xml:space="preserve">станом на 01.01.2019р.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</si>
  <si>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</t>
    </r>
    <r>
      <rPr>
        <b/>
        <sz val="12"/>
        <color indexed="10"/>
        <rFont val="Times New Roman"/>
        <family val="1"/>
      </rPr>
      <t>.01.2019р.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</si>
  <si>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01.01.2019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</si>
  <si>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01.01.2019р.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</si>
</sst>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5"/>
      <color indexed="8"/>
      <name val="Times New Roman"/>
      <family val="1"/>
    </font>
    <font>
      <sz val="3.6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 val="autoZero"/>
        <c:auto val="0"/>
        <c:lblOffset val="100"/>
        <c:tickLblSkip val="1"/>
        <c:noMultiLvlLbl val="0"/>
      </c:catAx>
      <c:valAx>
        <c:axId val="548359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190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0"/>
        <c:lblOffset val="100"/>
        <c:tickLblSkip val="1"/>
        <c:noMultiLvlLbl val="0"/>
      </c:catAx>
      <c:valAx>
        <c:axId val="6402350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0"/>
        <c:lblOffset val="100"/>
        <c:tickLblSkip val="1"/>
        <c:noMultiLvlLbl val="0"/>
      </c:catAx>
      <c:valAx>
        <c:axId val="1852122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0"/>
        <c:lblOffset val="100"/>
        <c:tickLblSkip val="1"/>
        <c:noMultiLvlLbl val="0"/>
      </c:catAx>
      <c:valAx>
        <c:axId val="2382422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01.01.2019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091452"/>
        <c:axId val="50714205"/>
      </c:bar3D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9145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774662"/>
        <c:axId val="14209911"/>
      </c:bar3D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 val="autoZero"/>
        <c:auto val="0"/>
        <c:lblOffset val="100"/>
        <c:tickLblSkip val="1"/>
        <c:noMultiLvlLbl val="0"/>
      </c:catAx>
      <c:valAx>
        <c:axId val="125262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9817"/>
        <c:crosses val="autoZero"/>
        <c:auto val="0"/>
        <c:lblOffset val="100"/>
        <c:tickLblSkip val="1"/>
        <c:noMultiLvlLbl val="0"/>
      </c:catAx>
      <c:valAx>
        <c:axId val="79898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270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95411"/>
        <c:crosses val="autoZero"/>
        <c:auto val="0"/>
        <c:lblOffset val="100"/>
        <c:tickLblSkip val="1"/>
        <c:noMultiLvlLbl val="0"/>
      </c:catAx>
      <c:valAx>
        <c:axId val="4319541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94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67373"/>
        <c:crosses val="autoZero"/>
        <c:auto val="0"/>
        <c:lblOffset val="100"/>
        <c:tickLblSkip val="1"/>
        <c:noMultiLvlLbl val="0"/>
      </c:catAx>
      <c:valAx>
        <c:axId val="916737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719"/>
        <c:crosses val="autoZero"/>
        <c:auto val="0"/>
        <c:lblOffset val="100"/>
        <c:tickLblSkip val="1"/>
        <c:noMultiLvlLbl val="0"/>
      </c:catAx>
      <c:valAx>
        <c:axId val="43597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0"/>
        <c:lblOffset val="100"/>
        <c:tickLblSkip val="1"/>
        <c:noMultiLvlLbl val="0"/>
      </c:catAx>
      <c:valAx>
        <c:axId val="175929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 val="autoZero"/>
        <c:auto val="0"/>
        <c:lblOffset val="100"/>
        <c:tickLblSkip val="1"/>
        <c:noMultiLvlLbl val="0"/>
      </c:catAx>
      <c:valAx>
        <c:axId val="157411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 val="autoZero"/>
        <c:auto val="0"/>
        <c:lblOffset val="100"/>
        <c:tickLblSkip val="1"/>
        <c:noMultiLvlLbl val="0"/>
      </c:catAx>
      <c:valAx>
        <c:axId val="6707077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01.01.2019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1 671 044,4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- 31 665,4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- 22 012,7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7210.628499999999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7210.6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7210.6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7210.6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7210.6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7210.6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7210.6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7210.6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7210.6</v>
      </c>
      <c r="R12" s="69">
        <v>0</v>
      </c>
      <c r="S12" s="65">
        <v>0</v>
      </c>
      <c r="T12" s="70">
        <v>0</v>
      </c>
      <c r="U12" s="143">
        <v>2</v>
      </c>
      <c r="V12" s="144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7210.6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7210.6</v>
      </c>
      <c r="R14" s="69">
        <v>0</v>
      </c>
      <c r="S14" s="65">
        <v>0</v>
      </c>
      <c r="T14" s="74">
        <v>11.6</v>
      </c>
      <c r="U14" s="143">
        <v>0</v>
      </c>
      <c r="V14" s="144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7210.6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7210.6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7210.6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43455</v>
      </c>
      <c r="B18" s="65">
        <v>8503.4</v>
      </c>
      <c r="C18" s="70">
        <v>243.6</v>
      </c>
      <c r="D18" s="106">
        <v>37.8</v>
      </c>
      <c r="E18" s="106">
        <f t="shared" si="0"/>
        <v>205.8</v>
      </c>
      <c r="F18" s="78">
        <v>49</v>
      </c>
      <c r="G18" s="78">
        <v>1193.3</v>
      </c>
      <c r="H18" s="65">
        <v>1605.3</v>
      </c>
      <c r="I18" s="78">
        <v>44.3</v>
      </c>
      <c r="J18" s="78">
        <v>8.2</v>
      </c>
      <c r="K18" s="78">
        <v>0</v>
      </c>
      <c r="L18" s="78">
        <v>0</v>
      </c>
      <c r="M18" s="65">
        <f>N18-B18-C18-F18-G18-H18-I18-J18-K18-L18</f>
        <v>29.300000000000185</v>
      </c>
      <c r="N18" s="65">
        <v>11676.4</v>
      </c>
      <c r="O18" s="65">
        <v>10900</v>
      </c>
      <c r="P18" s="3">
        <f>N18/O18</f>
        <v>1.071229357798165</v>
      </c>
      <c r="Q18" s="2">
        <v>7210.6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43456</v>
      </c>
      <c r="B19" s="65">
        <v>8089.3</v>
      </c>
      <c r="C19" s="70">
        <v>416.3</v>
      </c>
      <c r="D19" s="106">
        <v>173</v>
      </c>
      <c r="E19" s="106">
        <f t="shared" si="0"/>
        <v>243.3</v>
      </c>
      <c r="F19" s="78">
        <v>29.5</v>
      </c>
      <c r="G19" s="78">
        <v>641.7</v>
      </c>
      <c r="H19" s="65">
        <v>238.6</v>
      </c>
      <c r="I19" s="78">
        <v>79</v>
      </c>
      <c r="J19" s="78">
        <v>19.1</v>
      </c>
      <c r="K19" s="78">
        <v>0</v>
      </c>
      <c r="L19" s="78">
        <v>0</v>
      </c>
      <c r="M19" s="65">
        <f>N19-B19-C19-F19-G19-H19-I19-J19-K19-L19</f>
        <v>12.999999999999822</v>
      </c>
      <c r="N19" s="65">
        <v>9526.5</v>
      </c>
      <c r="O19" s="65">
        <v>10300</v>
      </c>
      <c r="P19" s="3">
        <f t="shared" si="2"/>
        <v>0.9249029126213593</v>
      </c>
      <c r="Q19" s="2">
        <v>7210.6</v>
      </c>
      <c r="R19" s="69">
        <v>14.7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14.7</v>
      </c>
    </row>
    <row r="20" spans="1:24" ht="12.75">
      <c r="A20" s="10">
        <v>43460</v>
      </c>
      <c r="B20" s="65">
        <v>8869.2</v>
      </c>
      <c r="C20" s="70">
        <v>3014.2</v>
      </c>
      <c r="D20" s="106">
        <v>2834.9</v>
      </c>
      <c r="E20" s="106">
        <f t="shared" si="0"/>
        <v>179.29999999999973</v>
      </c>
      <c r="F20" s="78">
        <v>95</v>
      </c>
      <c r="G20" s="65">
        <v>2089.8</v>
      </c>
      <c r="H20" s="65">
        <v>846.6</v>
      </c>
      <c r="I20" s="78">
        <v>52</v>
      </c>
      <c r="J20" s="78">
        <v>49.7</v>
      </c>
      <c r="K20" s="78">
        <v>0</v>
      </c>
      <c r="L20" s="78">
        <v>0</v>
      </c>
      <c r="M20" s="65">
        <f t="shared" si="1"/>
        <v>20.199999999999974</v>
      </c>
      <c r="N20" s="65">
        <v>15036.7</v>
      </c>
      <c r="O20" s="65">
        <v>15600</v>
      </c>
      <c r="P20" s="3">
        <f t="shared" si="2"/>
        <v>0.9638910256410257</v>
      </c>
      <c r="Q20" s="2">
        <v>7210.6</v>
      </c>
      <c r="R20" s="69">
        <v>0</v>
      </c>
      <c r="S20" s="65">
        <v>0</v>
      </c>
      <c r="T20" s="70">
        <v>0.8</v>
      </c>
      <c r="U20" s="143">
        <v>2</v>
      </c>
      <c r="V20" s="144"/>
      <c r="W20" s="122">
        <v>0</v>
      </c>
      <c r="X20" s="68">
        <f t="shared" si="3"/>
        <v>2.8</v>
      </c>
    </row>
    <row r="21" spans="1:24" ht="12.75">
      <c r="A21" s="10">
        <v>43461</v>
      </c>
      <c r="B21" s="65">
        <v>11734.8</v>
      </c>
      <c r="C21" s="70">
        <v>2046.2</v>
      </c>
      <c r="D21" s="106">
        <v>957.5</v>
      </c>
      <c r="E21" s="106">
        <f t="shared" si="0"/>
        <v>1088.7</v>
      </c>
      <c r="F21" s="78">
        <v>89.1</v>
      </c>
      <c r="G21" s="65">
        <v>2115.5</v>
      </c>
      <c r="H21" s="65">
        <v>1154.8</v>
      </c>
      <c r="I21" s="78">
        <v>105.8</v>
      </c>
      <c r="J21" s="78">
        <v>101.1</v>
      </c>
      <c r="K21" s="78">
        <v>0</v>
      </c>
      <c r="L21" s="78">
        <v>0</v>
      </c>
      <c r="M21" s="65">
        <f t="shared" si="1"/>
        <v>-2039.6999999999987</v>
      </c>
      <c r="N21" s="65">
        <v>15307.6</v>
      </c>
      <c r="O21" s="65">
        <v>21000</v>
      </c>
      <c r="P21" s="3">
        <f t="shared" si="2"/>
        <v>0.7289333333333333</v>
      </c>
      <c r="Q21" s="2">
        <v>7210.6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43462</v>
      </c>
      <c r="B22" s="65">
        <v>8642.5</v>
      </c>
      <c r="C22" s="70">
        <v>449.3</v>
      </c>
      <c r="D22" s="106">
        <v>144</v>
      </c>
      <c r="E22" s="106">
        <f t="shared" si="0"/>
        <v>305.3</v>
      </c>
      <c r="F22" s="78">
        <v>175.8</v>
      </c>
      <c r="G22" s="65">
        <v>3015.8</v>
      </c>
      <c r="H22" s="65">
        <v>977.5</v>
      </c>
      <c r="I22" s="78">
        <v>94</v>
      </c>
      <c r="J22" s="78">
        <v>81.1</v>
      </c>
      <c r="K22" s="78">
        <v>0</v>
      </c>
      <c r="L22" s="78">
        <v>0</v>
      </c>
      <c r="M22" s="65">
        <f t="shared" si="1"/>
        <v>45.29999999999873</v>
      </c>
      <c r="N22" s="65">
        <v>13481.3</v>
      </c>
      <c r="O22" s="65">
        <v>19000</v>
      </c>
      <c r="P22" s="3">
        <f t="shared" si="2"/>
        <v>0.7095421052631579</v>
      </c>
      <c r="Q22" s="2">
        <v>7210.6</v>
      </c>
      <c r="R22" s="102">
        <v>0</v>
      </c>
      <c r="S22" s="103">
        <v>0</v>
      </c>
      <c r="T22" s="104">
        <v>0.6</v>
      </c>
      <c r="U22" s="143">
        <v>0</v>
      </c>
      <c r="V22" s="144"/>
      <c r="W22" s="122">
        <v>0</v>
      </c>
      <c r="X22" s="68">
        <f t="shared" si="3"/>
        <v>0.6</v>
      </c>
    </row>
    <row r="23" spans="1:24" ht="13.5" thickBot="1">
      <c r="A23" s="10">
        <v>43463</v>
      </c>
      <c r="B23" s="65">
        <v>586</v>
      </c>
      <c r="C23" s="74">
        <v>602.4</v>
      </c>
      <c r="D23" s="106">
        <v>2.3</v>
      </c>
      <c r="E23" s="106">
        <f t="shared" si="0"/>
        <v>600.1</v>
      </c>
      <c r="F23" s="78">
        <v>9.1</v>
      </c>
      <c r="G23" s="65">
        <v>156</v>
      </c>
      <c r="H23" s="65">
        <v>276.5</v>
      </c>
      <c r="I23" s="78">
        <v>2.7</v>
      </c>
      <c r="J23" s="78">
        <v>1.3</v>
      </c>
      <c r="K23" s="78">
        <v>0</v>
      </c>
      <c r="L23" s="78">
        <v>0</v>
      </c>
      <c r="M23" s="65">
        <f t="shared" si="1"/>
        <v>2.7999999999999545</v>
      </c>
      <c r="N23" s="65">
        <v>1636.8</v>
      </c>
      <c r="O23" s="65">
        <v>1800</v>
      </c>
      <c r="P23" s="3">
        <f t="shared" si="2"/>
        <v>0.9093333333333333</v>
      </c>
      <c r="Q23" s="2">
        <v>7210.6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100186.59999999999</v>
      </c>
      <c r="C24" s="85">
        <f t="shared" si="4"/>
        <v>10635.9</v>
      </c>
      <c r="D24" s="107">
        <f t="shared" si="4"/>
        <v>4543.2</v>
      </c>
      <c r="E24" s="107">
        <f t="shared" si="4"/>
        <v>6092.700000000001</v>
      </c>
      <c r="F24" s="85">
        <f t="shared" si="4"/>
        <v>784.9</v>
      </c>
      <c r="G24" s="85">
        <f t="shared" si="4"/>
        <v>14508.399999999998</v>
      </c>
      <c r="H24" s="85">
        <f t="shared" si="4"/>
        <v>14385.849999999999</v>
      </c>
      <c r="I24" s="85">
        <f t="shared" si="4"/>
        <v>1377</v>
      </c>
      <c r="J24" s="85">
        <f t="shared" si="4"/>
        <v>689.1999999999999</v>
      </c>
      <c r="K24" s="85">
        <f t="shared" si="4"/>
        <v>630.7</v>
      </c>
      <c r="L24" s="85">
        <f t="shared" si="4"/>
        <v>2653.3</v>
      </c>
      <c r="M24" s="84">
        <f t="shared" si="4"/>
        <v>-1639.2800000000004</v>
      </c>
      <c r="N24" s="84">
        <f t="shared" si="4"/>
        <v>144212.56999999998</v>
      </c>
      <c r="O24" s="84">
        <f t="shared" si="4"/>
        <v>162200</v>
      </c>
      <c r="P24" s="86">
        <f>N24/O24</f>
        <v>0.8891033908754623</v>
      </c>
      <c r="Q24" s="2"/>
      <c r="R24" s="75">
        <f>SUM(R4:R23)</f>
        <v>25.7</v>
      </c>
      <c r="S24" s="75">
        <f>SUM(S4:S23)</f>
        <v>0</v>
      </c>
      <c r="T24" s="75">
        <f>SUM(T4:T23)</f>
        <v>13</v>
      </c>
      <c r="U24" s="157">
        <f>SUM(U4:U23)</f>
        <v>5</v>
      </c>
      <c r="V24" s="158"/>
      <c r="W24" s="119">
        <f>SUM(W4:W23)</f>
        <v>0</v>
      </c>
      <c r="X24" s="111">
        <f>R24+S24+U24+T24+V24+W24</f>
        <v>43.7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43466</v>
      </c>
      <c r="S29" s="161">
        <v>3807.31066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43466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0</v>
      </c>
      <c r="B29" s="45">
        <v>108239.12883</v>
      </c>
      <c r="C29" s="45">
        <v>2103.7</v>
      </c>
      <c r="D29" s="45">
        <v>1597.1650000000009</v>
      </c>
      <c r="E29" s="45">
        <v>1597.17</v>
      </c>
      <c r="F29" s="45">
        <v>16464.06468</v>
      </c>
      <c r="G29" s="45">
        <v>14561.54</v>
      </c>
      <c r="H29" s="45">
        <v>24</v>
      </c>
      <c r="I29" s="45">
        <v>24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18286.41</v>
      </c>
      <c r="N29" s="47">
        <f>M29-L29</f>
        <v>-108037.94851</v>
      </c>
      <c r="O29" s="173">
        <f>грудень!S29</f>
        <v>3807.31066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985324.38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188407.88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273648.03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32830.44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130694.26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38556.31999999967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1671044.4299999997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2103.7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14561.54</v>
      </c>
    </row>
    <row r="61" spans="1:3" ht="25.5">
      <c r="A61" s="76" t="s">
        <v>56</v>
      </c>
      <c r="B61" s="9">
        <f>H29</f>
        <v>24</v>
      </c>
      <c r="C61" s="9">
        <f>I29</f>
        <v>24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2018-12-27T09:22:28Z</cp:lastPrinted>
  <dcterms:created xsi:type="dcterms:W3CDTF">2006-11-30T08:16:02Z</dcterms:created>
  <dcterms:modified xsi:type="dcterms:W3CDTF">2019-01-03T12:52:11Z</dcterms:modified>
  <cp:category/>
  <cp:version/>
  <cp:contentType/>
  <cp:contentStatus/>
</cp:coreProperties>
</file>